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9DC15F49-C52F-4381-A1AC-0EF3AEF1362E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2" sheetId="2" r:id="rId1"/>
  </sheets>
  <definedNames>
    <definedName name="\P">#REF!</definedName>
    <definedName name="_xlnm.Print_Area" localSheetId="0">'S-2'!$A$1:$G$42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" l="1"/>
  <c r="G27" i="2"/>
  <c r="G16" i="2" l="1"/>
  <c r="A11" i="2"/>
  <c r="A14" i="2"/>
  <c r="A15" i="2" s="1"/>
  <c r="A16" i="2" s="1"/>
  <c r="A19" i="2" s="1"/>
  <c r="A21" i="2" s="1"/>
  <c r="G28" i="2" l="1"/>
  <c r="G35" i="2" s="1"/>
  <c r="G37" i="2" s="1"/>
  <c r="A22" i="2"/>
  <c r="A23" i="2" s="1"/>
  <c r="A24" i="2" s="1"/>
  <c r="A25" i="2" s="1"/>
  <c r="A26" i="2" l="1"/>
  <c r="A27" i="2" s="1"/>
  <c r="A28" i="2" l="1"/>
  <c r="A31" i="2" l="1"/>
  <c r="A32" i="2" s="1"/>
  <c r="A33" i="2" s="1"/>
  <c r="A34" i="2" s="1"/>
  <c r="A35" i="2" s="1"/>
  <c r="A36" i="2" s="1"/>
  <c r="A37" i="2" s="1"/>
</calcChain>
</file>

<file path=xl/sharedStrings.xml><?xml version="1.0" encoding="utf-8"?>
<sst xmlns="http://schemas.openxmlformats.org/spreadsheetml/2006/main" count="44" uniqueCount="41">
  <si>
    <t>GEORGIA POWER COMPANY</t>
  </si>
  <si>
    <t>STATEMENT OF INCOME</t>
  </si>
  <si>
    <t>(1)</t>
  </si>
  <si>
    <t>(2)</t>
  </si>
  <si>
    <t>(3)</t>
  </si>
  <si>
    <t>Operating Expenses:</t>
  </si>
  <si>
    <t>Net Income</t>
  </si>
  <si>
    <t xml:space="preserve"> </t>
  </si>
  <si>
    <t>Operating Revenues:</t>
  </si>
  <si>
    <t>Affiliates</t>
  </si>
  <si>
    <t>Fuel</t>
  </si>
  <si>
    <t>Operating Income</t>
  </si>
  <si>
    <t>Other Income and (Expense):</t>
  </si>
  <si>
    <t>Earnings Before Income Taxes</t>
  </si>
  <si>
    <r>
      <t>Note</t>
    </r>
    <r>
      <rPr>
        <sz val="12"/>
        <rFont val="Times New Roman"/>
        <family val="1"/>
      </rPr>
      <t xml:space="preserve">: </t>
    </r>
  </si>
  <si>
    <t>(AMOUNTS IN MILLIONS)</t>
  </si>
  <si>
    <t>Other Operations &amp; Maintenance</t>
  </si>
  <si>
    <t xml:space="preserve">The above statement incorporates accounting adjustments </t>
  </si>
  <si>
    <t xml:space="preserve">made for external SEC reporting purposes; these adjustments may </t>
  </si>
  <si>
    <t>not be reflected in the Company's internal reports (i.e., monthly</t>
  </si>
  <si>
    <t>Operating Report schedules).</t>
  </si>
  <si>
    <t>Retail Revenues</t>
  </si>
  <si>
    <t>Non-Affiliates</t>
  </si>
  <si>
    <t>Other Revenues</t>
  </si>
  <si>
    <t>Total Operating Revenues</t>
  </si>
  <si>
    <t>Purchased Power --</t>
  </si>
  <si>
    <t>Depreciation and Amortization</t>
  </si>
  <si>
    <t>Taxes Other Than Income Taxes</t>
  </si>
  <si>
    <t>Total Operating Expenses</t>
  </si>
  <si>
    <t>Interest Expense, Net of Amounts Capitalized</t>
  </si>
  <si>
    <t>Other Income (Expense), Net</t>
  </si>
  <si>
    <t>Total Other Income and (Expense)</t>
  </si>
  <si>
    <t>Wholesale Revenues --</t>
  </si>
  <si>
    <t>Line</t>
  </si>
  <si>
    <t>No.</t>
  </si>
  <si>
    <t>Description</t>
  </si>
  <si>
    <t>Amount</t>
  </si>
  <si>
    <t>Estimated loss on Plant Vogtle Units 3 and 4</t>
  </si>
  <si>
    <t>TWELVE MONTHS ENDED DECEMBER 31, 2021</t>
  </si>
  <si>
    <t>Allowance for equity funds used during construction</t>
  </si>
  <si>
    <t>Income Taxes (benefit)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</si>
</sst>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#,##0.00;[Red]\(#,##0.00\)"/>
  </numFmts>
  <fonts count="15">
    <font>
      <sz val="12"/>
      <name val="TimesNewRomanPS"/>
    </font>
    <font>
      <sz val="8"/>
      <name val="TimesNewRomanPS"/>
    </font>
    <font>
      <sz val="12"/>
      <name val="Times New Roman"/>
      <family val="1"/>
    </font>
    <font>
      <sz val="12"/>
      <name val="TimesNewRomanPS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22">
    <xf numFmtId="37" fontId="0" fillId="2" borderId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165" fontId="10" fillId="2" borderId="0">
      <alignment horizontal="right"/>
    </xf>
    <xf numFmtId="0" fontId="11" fillId="3" borderId="0">
      <alignment horizontal="center"/>
    </xf>
    <xf numFmtId="0" fontId="12" fillId="4" borderId="5"/>
    <xf numFmtId="0" fontId="13" fillId="2" borderId="0" applyBorder="0">
      <alignment horizontal="centerContinuous"/>
    </xf>
    <xf numFmtId="0" fontId="14" fillId="4" borderId="0" applyBorder="0">
      <alignment horizontal="centerContinuous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3">
    <xf numFmtId="37" fontId="0" fillId="2" borderId="0" xfId="0" applyNumberFormat="1"/>
    <xf numFmtId="37" fontId="2" fillId="0" borderId="0" xfId="0" applyNumberFormat="1" applyFont="1" applyFill="1"/>
    <xf numFmtId="37" fontId="2" fillId="0" borderId="0" xfId="0" applyNumberFormat="1" applyFont="1" applyFill="1" applyAlignment="1">
      <alignment readingOrder="1"/>
    </xf>
    <xf numFmtId="37" fontId="2" fillId="0" borderId="0" xfId="0" applyNumberFormat="1" applyFont="1" applyFill="1" applyAlignment="1"/>
    <xf numFmtId="37" fontId="2" fillId="0" borderId="0" xfId="0" applyNumberFormat="1" applyFont="1" applyFill="1" applyAlignment="1">
      <alignment horizontal="center"/>
    </xf>
    <xf numFmtId="37" fontId="2" fillId="0" borderId="1" xfId="0" applyNumberFormat="1" applyFont="1" applyFill="1" applyBorder="1" applyAlignment="1">
      <alignment horizontal="center"/>
    </xf>
    <xf numFmtId="37" fontId="2" fillId="0" borderId="1" xfId="0" applyNumberFormat="1" applyFont="1" applyFill="1" applyBorder="1"/>
    <xf numFmtId="37" fontId="3" fillId="0" borderId="0" xfId="0" applyNumberFormat="1" applyFont="1" applyFill="1"/>
    <xf numFmtId="37" fontId="4" fillId="0" borderId="0" xfId="0" applyNumberFormat="1" applyFont="1" applyFill="1"/>
    <xf numFmtId="37" fontId="2" fillId="0" borderId="0" xfId="0" applyNumberFormat="1" applyFont="1" applyFill="1" applyBorder="1"/>
    <xf numFmtId="37" fontId="2" fillId="0" borderId="0" xfId="0" applyNumberFormat="1" applyFont="1" applyFill="1" applyAlignment="1">
      <alignment horizontal="centerContinuous"/>
    </xf>
    <xf numFmtId="37" fontId="5" fillId="0" borderId="0" xfId="0" applyNumberFormat="1" applyFont="1" applyFill="1" applyAlignment="1">
      <alignment horizontal="centerContinuous"/>
    </xf>
    <xf numFmtId="37" fontId="4" fillId="0" borderId="0" xfId="0" applyNumberFormat="1" applyFont="1" applyFill="1" applyBorder="1"/>
    <xf numFmtId="42" fontId="2" fillId="0" borderId="0" xfId="0" applyNumberFormat="1" applyFont="1" applyFill="1"/>
    <xf numFmtId="41" fontId="2" fillId="0" borderId="0" xfId="0" applyNumberFormat="1" applyFont="1" applyFill="1"/>
    <xf numFmtId="41" fontId="2" fillId="0" borderId="0" xfId="0" applyNumberFormat="1" applyFont="1" applyFill="1" applyBorder="1"/>
    <xf numFmtId="41" fontId="3" fillId="0" borderId="0" xfId="0" applyNumberFormat="1" applyFont="1" applyFill="1" applyBorder="1"/>
    <xf numFmtId="37" fontId="6" fillId="0" borderId="0" xfId="0" applyNumberFormat="1" applyFont="1" applyFill="1" applyAlignment="1">
      <alignment readingOrder="1"/>
    </xf>
    <xf numFmtId="37" fontId="6" fillId="0" borderId="0" xfId="0" quotePrefix="1" applyNumberFormat="1" applyFont="1" applyFill="1" applyAlignment="1">
      <alignment readingOrder="1"/>
    </xf>
    <xf numFmtId="164" fontId="2" fillId="0" borderId="2" xfId="1" applyNumberFormat="1" applyFont="1" applyFill="1" applyBorder="1"/>
    <xf numFmtId="164" fontId="2" fillId="0" borderId="0" xfId="1" applyNumberFormat="1" applyFont="1" applyFill="1"/>
    <xf numFmtId="164" fontId="2" fillId="0" borderId="0" xfId="1" applyNumberFormat="1" applyFont="1" applyFill="1" applyBorder="1"/>
    <xf numFmtId="37" fontId="8" fillId="0" borderId="0" xfId="0" applyNumberFormat="1" applyFont="1" applyFill="1" applyAlignment="1">
      <alignment vertical="center"/>
    </xf>
    <xf numFmtId="164" fontId="2" fillId="0" borderId="4" xfId="1" applyNumberFormat="1" applyFont="1" applyFill="1" applyBorder="1"/>
    <xf numFmtId="37" fontId="2" fillId="0" borderId="0" xfId="0" applyNumberFormat="1" applyFont="1" applyFill="1"/>
    <xf numFmtId="41" fontId="2" fillId="0" borderId="0" xfId="0" applyNumberFormat="1" applyFont="1" applyFill="1" applyBorder="1"/>
    <xf numFmtId="37" fontId="2" fillId="0" borderId="0" xfId="0" applyNumberFormat="1" applyFont="1" applyFill="1"/>
    <xf numFmtId="37" fontId="2" fillId="0" borderId="0" xfId="0" applyNumberFormat="1" applyFont="1" applyFill="1" applyAlignment="1">
      <alignment horizontal="center"/>
    </xf>
    <xf numFmtId="41" fontId="2" fillId="0" borderId="0" xfId="0" applyNumberFormat="1" applyFont="1" applyFill="1" applyBorder="1"/>
    <xf numFmtId="41" fontId="2" fillId="0" borderId="3" xfId="0" applyNumberFormat="1" applyFont="1" applyFill="1" applyBorder="1"/>
    <xf numFmtId="37" fontId="8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horizontal="center" vertical="center"/>
    </xf>
  </cellXfs>
  <cellStyles count="22">
    <cellStyle name="Comma 2" xfId="2" xr:uid="{966BAE9D-AA63-4A7D-BCC2-10097DD726F8}"/>
    <cellStyle name="Comma 2 2" xfId="3" xr:uid="{559A4C86-F662-4081-9BD3-D0F87EFC339F}"/>
    <cellStyle name="Comma 3" xfId="4" xr:uid="{51D24E5C-90F2-449C-B84D-45A445B79114}"/>
    <cellStyle name="Comma 4" xfId="5" xr:uid="{9B129FD8-079A-4895-9C03-E5F32C584B49}"/>
    <cellStyle name="Currency" xfId="1" builtinId="4"/>
    <cellStyle name="Currency 2" xfId="7" xr:uid="{F7F7724D-B1CD-4EFE-9DF7-3D0958DEAAD0}"/>
    <cellStyle name="Currency 2 2" xfId="8" xr:uid="{50620EFD-BD35-4E6D-BE3E-7882E7E1A246}"/>
    <cellStyle name="Currency 3" xfId="9" xr:uid="{536983EF-85AD-451E-B3FB-ACE55D44C200}"/>
    <cellStyle name="Currency 4" xfId="10" xr:uid="{B25EDD44-0291-4C1C-98C5-02BB41F88C49}"/>
    <cellStyle name="Currency 5" xfId="6" xr:uid="{256CD22A-B890-4D63-BA09-387F0DB69C77}"/>
    <cellStyle name="Normal" xfId="0" builtinId="0"/>
    <cellStyle name="Normal 2" xfId="11" xr:uid="{987FCC18-AB88-46C6-9AFC-3F0E5BC84F1C}"/>
    <cellStyle name="Normal 3" xfId="12" xr:uid="{D5E018A2-34F8-4E0F-8B5B-3123D05296E4}"/>
    <cellStyle name="OUTPUT AMOUNTS" xfId="13" xr:uid="{EAE59F1C-1358-4399-9C53-575650139EB7}"/>
    <cellStyle name="OUTPUT COLUMN HEADINGS" xfId="14" xr:uid="{738586C5-C6FB-47BE-AD10-1AABFA55B08B}"/>
    <cellStyle name="OUTPUT LINE ITEMS" xfId="15" xr:uid="{5154389F-F1CF-474B-AFC7-DDD91DA63863}"/>
    <cellStyle name="OUTPUT REPORT HEADING" xfId="16" xr:uid="{80F556E4-7321-416E-98B8-32F7F88AD0C3}"/>
    <cellStyle name="OUTPUT REPORT TITLE" xfId="17" xr:uid="{5EBB8844-AB55-4794-BCAB-8A153E6A78A1}"/>
    <cellStyle name="Percent 2" xfId="18" xr:uid="{C7C7EB79-157F-4AEB-B7D3-1364090C3364}"/>
    <cellStyle name="Percent 2 2" xfId="19" xr:uid="{5423EDD4-7E30-496C-9D15-9FF3CC905AC7}"/>
    <cellStyle name="Percent 3" xfId="20" xr:uid="{EDF2793B-43AB-41BF-B4D4-4ED3E6B3C269}"/>
    <cellStyle name="Percent 4" xfId="21" xr:uid="{3EC4C3A0-09F4-4A25-9930-1926B47BA06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47"/>
  <sheetViews>
    <sheetView showGridLines="0" tabSelected="1" zoomScale="85" zoomScaleNormal="85" zoomScaleSheetLayoutView="80" workbookViewId="0">
      <selection activeCell="I16" sqref="I16"/>
    </sheetView>
  </sheetViews>
  <sheetFormatPr defaultColWidth="10.25" defaultRowHeight="15.75"/>
  <cols>
    <col min="1" max="1" width="4.75" style="1" customWidth="1"/>
    <col min="2" max="3" width="2.75" style="1" customWidth="1"/>
    <col min="4" max="4" width="3.75" style="1" customWidth="1"/>
    <col min="5" max="5" width="50.125" style="1" bestFit="1" customWidth="1"/>
    <col min="6" max="6" width="1.75" style="1" customWidth="1"/>
    <col min="7" max="7" width="12.625" style="1" customWidth="1"/>
    <col min="8" max="16384" width="10.25" style="1"/>
  </cols>
  <sheetData>
    <row r="1" spans="1:14">
      <c r="A1" s="31" t="s">
        <v>0</v>
      </c>
      <c r="B1" s="31"/>
      <c r="C1" s="31"/>
      <c r="D1" s="31"/>
      <c r="E1" s="31"/>
      <c r="F1" s="31"/>
      <c r="G1" s="31"/>
      <c r="H1" s="22"/>
      <c r="I1" s="22"/>
      <c r="J1" s="22"/>
      <c r="K1" s="22"/>
      <c r="L1" s="22"/>
      <c r="M1" s="22"/>
      <c r="N1" s="22"/>
    </row>
    <row r="2" spans="1:14">
      <c r="A2" s="32" t="s">
        <v>1</v>
      </c>
      <c r="B2" s="32"/>
      <c r="C2" s="32"/>
      <c r="D2" s="32"/>
      <c r="E2" s="32"/>
      <c r="F2" s="32"/>
      <c r="G2" s="32"/>
    </row>
    <row r="3" spans="1:14">
      <c r="A3" s="31" t="s">
        <v>38</v>
      </c>
      <c r="B3" s="31"/>
      <c r="C3" s="31"/>
      <c r="D3" s="31"/>
      <c r="E3" s="31"/>
      <c r="F3" s="31"/>
      <c r="G3" s="31"/>
      <c r="H3" s="22"/>
      <c r="I3" s="22"/>
      <c r="J3" s="22"/>
    </row>
    <row r="4" spans="1:14">
      <c r="A4" s="30" t="s">
        <v>15</v>
      </c>
      <c r="B4" s="30"/>
      <c r="C4" s="30"/>
      <c r="D4" s="30"/>
      <c r="E4" s="30"/>
      <c r="F4" s="30"/>
      <c r="G4" s="30"/>
      <c r="H4" s="22"/>
      <c r="I4" s="22"/>
      <c r="J4" s="22"/>
    </row>
    <row r="5" spans="1:14">
      <c r="A5" s="3"/>
      <c r="B5" s="3"/>
      <c r="C5" s="3"/>
      <c r="D5" s="3"/>
      <c r="E5" s="3"/>
      <c r="F5" s="3"/>
    </row>
    <row r="6" spans="1:14">
      <c r="A6" s="4" t="s">
        <v>33</v>
      </c>
      <c r="G6" s="4"/>
    </row>
    <row r="7" spans="1:14">
      <c r="A7" s="5" t="s">
        <v>34</v>
      </c>
      <c r="C7" s="6"/>
      <c r="D7" s="6"/>
      <c r="E7" s="5" t="s">
        <v>35</v>
      </c>
      <c r="G7" s="5" t="s">
        <v>36</v>
      </c>
    </row>
    <row r="8" spans="1:14">
      <c r="A8" s="4" t="s">
        <v>2</v>
      </c>
      <c r="E8" s="4" t="s">
        <v>3</v>
      </c>
      <c r="G8" s="4" t="s">
        <v>4</v>
      </c>
    </row>
    <row r="10" spans="1:14">
      <c r="C10" s="1" t="s">
        <v>8</v>
      </c>
    </row>
    <row r="11" spans="1:14">
      <c r="A11" s="4">
        <f>A10+1</f>
        <v>1</v>
      </c>
      <c r="D11" s="1" t="s">
        <v>21</v>
      </c>
      <c r="G11" s="13">
        <v>8478</v>
      </c>
      <c r="H11" s="9"/>
    </row>
    <row r="12" spans="1:14">
      <c r="A12" s="4"/>
      <c r="D12" s="1" t="s">
        <v>32</v>
      </c>
      <c r="G12" s="14"/>
      <c r="H12" s="12"/>
    </row>
    <row r="13" spans="1:14">
      <c r="A13" s="4">
        <v>2</v>
      </c>
      <c r="E13" s="1" t="s">
        <v>22</v>
      </c>
      <c r="G13" s="14">
        <v>176</v>
      </c>
      <c r="H13" s="12"/>
    </row>
    <row r="14" spans="1:14">
      <c r="A14" s="4">
        <f t="shared" ref="A14:A25" si="0">A13+1</f>
        <v>3</v>
      </c>
      <c r="E14" s="1" t="s">
        <v>9</v>
      </c>
      <c r="G14" s="14">
        <v>21</v>
      </c>
      <c r="H14" s="12"/>
    </row>
    <row r="15" spans="1:14">
      <c r="A15" s="4">
        <f t="shared" si="0"/>
        <v>4</v>
      </c>
      <c r="D15" s="1" t="s">
        <v>23</v>
      </c>
      <c r="G15" s="14">
        <v>585</v>
      </c>
      <c r="H15" s="12"/>
    </row>
    <row r="16" spans="1:14">
      <c r="A16" s="4">
        <f t="shared" si="0"/>
        <v>5</v>
      </c>
      <c r="C16" s="1" t="s">
        <v>24</v>
      </c>
      <c r="G16" s="19">
        <f>SUM(G11:G15)</f>
        <v>9260</v>
      </c>
      <c r="H16" s="12"/>
    </row>
    <row r="17" spans="1:9">
      <c r="A17" s="4" t="s">
        <v>7</v>
      </c>
      <c r="G17" s="14"/>
      <c r="H17" s="9"/>
    </row>
    <row r="18" spans="1:9">
      <c r="A18" s="4"/>
      <c r="C18" s="1" t="s">
        <v>5</v>
      </c>
      <c r="G18" s="14"/>
      <c r="H18" s="9"/>
    </row>
    <row r="19" spans="1:9">
      <c r="A19" s="4">
        <f>A16+1</f>
        <v>6</v>
      </c>
      <c r="D19" s="1" t="s">
        <v>10</v>
      </c>
      <c r="G19" s="20">
        <v>1449</v>
      </c>
      <c r="H19" s="9"/>
    </row>
    <row r="20" spans="1:9">
      <c r="A20" s="4"/>
      <c r="D20" s="1" t="s">
        <v>25</v>
      </c>
      <c r="G20" s="14"/>
      <c r="H20" s="9"/>
    </row>
    <row r="21" spans="1:9">
      <c r="A21" s="4">
        <f>A19+1</f>
        <v>7</v>
      </c>
      <c r="E21" s="1" t="s">
        <v>22</v>
      </c>
      <c r="G21" s="15">
        <v>632</v>
      </c>
      <c r="H21" s="9"/>
    </row>
    <row r="22" spans="1:9">
      <c r="A22" s="4">
        <f t="shared" si="0"/>
        <v>8</v>
      </c>
      <c r="E22" s="1" t="s">
        <v>9</v>
      </c>
      <c r="G22" s="1">
        <v>859</v>
      </c>
    </row>
    <row r="23" spans="1:9">
      <c r="A23" s="4">
        <f t="shared" si="0"/>
        <v>9</v>
      </c>
      <c r="D23" s="1" t="s">
        <v>16</v>
      </c>
      <c r="G23" s="15">
        <v>2213</v>
      </c>
      <c r="H23" s="7"/>
      <c r="I23" s="7"/>
    </row>
    <row r="24" spans="1:9">
      <c r="A24" s="4">
        <f>A23+1</f>
        <v>10</v>
      </c>
      <c r="D24" s="1" t="s">
        <v>26</v>
      </c>
      <c r="G24" s="16">
        <v>1371</v>
      </c>
      <c r="H24" s="7"/>
      <c r="I24" s="7"/>
    </row>
    <row r="25" spans="1:9">
      <c r="A25" s="4">
        <f t="shared" si="0"/>
        <v>11</v>
      </c>
      <c r="D25" s="1" t="s">
        <v>27</v>
      </c>
      <c r="G25" s="15">
        <v>476</v>
      </c>
      <c r="H25" s="7"/>
      <c r="I25" s="7"/>
    </row>
    <row r="26" spans="1:9">
      <c r="A26" s="4">
        <f>A25+1</f>
        <v>12</v>
      </c>
      <c r="D26" s="1" t="s">
        <v>37</v>
      </c>
      <c r="G26" s="25">
        <v>1692</v>
      </c>
      <c r="H26" s="7"/>
      <c r="I26" s="7"/>
    </row>
    <row r="27" spans="1:9">
      <c r="A27" s="4">
        <f>A26+1</f>
        <v>13</v>
      </c>
      <c r="C27" s="1" t="s">
        <v>28</v>
      </c>
      <c r="G27" s="19">
        <f>SUM(G19:G26)</f>
        <v>8692</v>
      </c>
      <c r="H27" s="7"/>
      <c r="I27" s="7"/>
    </row>
    <row r="28" spans="1:9">
      <c r="A28" s="4">
        <f>A27+1</f>
        <v>14</v>
      </c>
      <c r="C28" s="1" t="s">
        <v>11</v>
      </c>
      <c r="G28" s="21">
        <f>G16-G27</f>
        <v>568</v>
      </c>
    </row>
    <row r="29" spans="1:9">
      <c r="A29" s="4"/>
      <c r="C29" s="8"/>
      <c r="G29" s="15"/>
    </row>
    <row r="30" spans="1:9">
      <c r="A30" s="4"/>
      <c r="C30" s="1" t="s">
        <v>12</v>
      </c>
      <c r="G30" s="15"/>
    </row>
    <row r="31" spans="1:9" s="24" customFormat="1">
      <c r="A31" s="27">
        <f>A28+1</f>
        <v>15</v>
      </c>
      <c r="D31" s="26" t="s">
        <v>39</v>
      </c>
      <c r="G31" s="20">
        <v>127</v>
      </c>
    </row>
    <row r="32" spans="1:9">
      <c r="A32" s="4">
        <f>A31+1</f>
        <v>16</v>
      </c>
      <c r="D32" s="1" t="s">
        <v>29</v>
      </c>
      <c r="G32" s="28">
        <v>-421</v>
      </c>
    </row>
    <row r="33" spans="1:7">
      <c r="A33" s="4">
        <f t="shared" ref="A33:A37" si="1">A32+1</f>
        <v>17</v>
      </c>
      <c r="D33" s="1" t="s">
        <v>30</v>
      </c>
      <c r="G33" s="28">
        <v>142</v>
      </c>
    </row>
    <row r="34" spans="1:7">
      <c r="A34" s="4">
        <f t="shared" si="1"/>
        <v>18</v>
      </c>
      <c r="C34" s="1" t="s">
        <v>31</v>
      </c>
      <c r="G34" s="19">
        <f>SUM(G31:G33)</f>
        <v>-152</v>
      </c>
    </row>
    <row r="35" spans="1:7">
      <c r="A35" s="4">
        <f t="shared" si="1"/>
        <v>19</v>
      </c>
      <c r="C35" s="1" t="s">
        <v>13</v>
      </c>
      <c r="G35" s="21">
        <f>G28+G34</f>
        <v>416</v>
      </c>
    </row>
    <row r="36" spans="1:7">
      <c r="A36" s="4">
        <f t="shared" si="1"/>
        <v>20</v>
      </c>
      <c r="C36" s="1" t="s">
        <v>40</v>
      </c>
      <c r="G36" s="29">
        <v>-168</v>
      </c>
    </row>
    <row r="37" spans="1:7" ht="16.5" thickBot="1">
      <c r="A37" s="4">
        <f t="shared" si="1"/>
        <v>21</v>
      </c>
      <c r="C37" s="1" t="s">
        <v>6</v>
      </c>
      <c r="G37" s="23">
        <f>G35-G36</f>
        <v>584</v>
      </c>
    </row>
    <row r="38" spans="1:7" ht="16.5" thickTop="1"/>
    <row r="39" spans="1:7">
      <c r="C39" s="11" t="s">
        <v>14</v>
      </c>
      <c r="D39" s="10"/>
      <c r="E39" s="17" t="s">
        <v>17</v>
      </c>
      <c r="F39" s="2"/>
    </row>
    <row r="40" spans="1:7">
      <c r="A40" s="8"/>
      <c r="E40" s="17" t="s">
        <v>18</v>
      </c>
      <c r="F40" s="2"/>
    </row>
    <row r="41" spans="1:7">
      <c r="A41" s="8"/>
      <c r="E41" s="17" t="s">
        <v>19</v>
      </c>
      <c r="F41" s="2"/>
    </row>
    <row r="42" spans="1:7">
      <c r="A42" s="8"/>
      <c r="E42" s="18" t="s">
        <v>20</v>
      </c>
      <c r="F42" s="2"/>
    </row>
    <row r="43" spans="1:7">
      <c r="E43" s="2" t="s">
        <v>7</v>
      </c>
    </row>
    <row r="46" spans="1:7">
      <c r="E46" s="2"/>
      <c r="F46" s="2"/>
    </row>
    <row r="47" spans="1:7">
      <c r="E47" s="2"/>
      <c r="F47" s="2"/>
    </row>
  </sheetData>
  <mergeCells count="4">
    <mergeCell ref="A4:G4"/>
    <mergeCell ref="A1:G1"/>
    <mergeCell ref="A2:G2"/>
    <mergeCell ref="A3:G3"/>
  </mergeCells>
  <phoneticPr fontId="1" type="noConversion"/>
  <printOptions horizontalCentered="1"/>
  <pageMargins left="0.45" right="0.75" top="0.75" bottom="0.75" header="0.5" footer="0.5"/>
  <pageSetup scale="80" fitToWidth="0" fitToHeight="0" orientation="portrait" r:id="rId1"/>
  <headerFooter alignWithMargins="0">
    <oddHeader>&amp;RSupplemental Item S-2
Page &amp;P of &amp;N</oddHeader>
  </headerFooter>
  <ignoredErrors>
    <ignoredError sqref="A8:G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S-2</vt:lpstr>
      <vt:lpstr>'S-2'!Print_Area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2012-03-14T20:53:40Z</dcterms:created>
  <dcterms:modified xsi:type="dcterms:W3CDTF">2022-06-21T20:16:12Z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